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45" windowHeight="10380" activeTab="0"/>
  </bookViews>
  <sheets>
    <sheet name="Завдання-2.1" sheetId="1" r:id="rId1"/>
    <sheet name="Завдання-2.2" sheetId="2" r:id="rId2"/>
    <sheet name="Завдання-2.3" sheetId="3" r:id="rId3"/>
    <sheet name="Графік-Рівні" sheetId="4" r:id="rId4"/>
    <sheet name="Графік-Мінералізація" sheetId="5" r:id="rId5"/>
  </sheets>
  <definedNames>
    <definedName name="_xlnm.Print_Area" localSheetId="0">'Завдання-2.1'!$A$4:$B$14</definedName>
    <definedName name="_xlnm.Print_Area" localSheetId="1">'Завдання-2.2'!$A$3:$B$27</definedName>
  </definedNames>
  <calcPr fullCalcOnLoad="1"/>
</workbook>
</file>

<file path=xl/sharedStrings.xml><?xml version="1.0" encoding="utf-8"?>
<sst xmlns="http://schemas.openxmlformats.org/spreadsheetml/2006/main" count="82" uniqueCount="71">
  <si>
    <t>Номер варіанту</t>
  </si>
  <si>
    <t>Назва річки</t>
  </si>
  <si>
    <t>Назва штучної водойми</t>
  </si>
  <si>
    <t>За ретроспективний період (до 1989 р.) до змін клімату</t>
  </si>
  <si>
    <t>В майбутньому (2021-2050 рр.) за сценарієм А1В</t>
  </si>
  <si>
    <t>Морфометричні характеристики найбільшої штучної водойми у басейні річки</t>
  </si>
  <si>
    <r>
      <t>Середня глибина штучної водойми, h</t>
    </r>
    <r>
      <rPr>
        <vertAlign val="subscript"/>
        <sz val="12"/>
        <rFont val="Times New Roman"/>
        <family val="1"/>
      </rPr>
      <t>ШВ</t>
    </r>
    <r>
      <rPr>
        <sz val="12"/>
        <rFont val="Times New Roman"/>
        <family val="1"/>
      </rPr>
      <t>, м</t>
    </r>
  </si>
  <si>
    <r>
      <t>Довжина штучної водойми, L</t>
    </r>
    <r>
      <rPr>
        <vertAlign val="subscript"/>
        <sz val="12"/>
        <rFont val="Times New Roman"/>
        <family val="1"/>
      </rPr>
      <t>ШВ</t>
    </r>
    <r>
      <rPr>
        <sz val="12"/>
        <rFont val="Times New Roman"/>
        <family val="1"/>
      </rPr>
      <t>, м</t>
    </r>
  </si>
  <si>
    <r>
      <t>Середня ширина штучної водойми, B</t>
    </r>
    <r>
      <rPr>
        <vertAlign val="subscript"/>
        <sz val="12"/>
        <rFont val="Times New Roman"/>
        <family val="1"/>
      </rPr>
      <t>ШВ</t>
    </r>
    <r>
      <rPr>
        <sz val="12"/>
        <rFont val="Times New Roman"/>
        <family val="1"/>
      </rPr>
      <t>, м</t>
    </r>
  </si>
  <si>
    <r>
      <t xml:space="preserve">Об’єми природного стоку річки, </t>
    </r>
    <r>
      <rPr>
        <sz val="12"/>
        <rFont val="Times New Roman"/>
        <family val="1"/>
      </rPr>
      <t>W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, млн. м</t>
    </r>
    <r>
      <rPr>
        <vertAlign val="superscript"/>
        <sz val="12"/>
        <rFont val="Times New Roman"/>
        <family val="1"/>
      </rPr>
      <t>3</t>
    </r>
  </si>
  <si>
    <r>
      <t>Об'єм побутового стоку річки, W</t>
    </r>
    <r>
      <rPr>
        <vertAlign val="subscript"/>
        <sz val="12"/>
        <rFont val="Times New Roman"/>
        <family val="1"/>
      </rPr>
      <t>ПОБ</t>
    </r>
    <r>
      <rPr>
        <sz val="12"/>
        <rFont val="Times New Roman"/>
        <family val="1"/>
      </rPr>
      <t>, млн. м</t>
    </r>
    <r>
      <rPr>
        <vertAlign val="superscript"/>
        <sz val="12"/>
        <rFont val="Times New Roman"/>
        <family val="1"/>
      </rPr>
      <t>3</t>
    </r>
  </si>
  <si>
    <r>
      <t>Загальний об'єм штучних водойм, W</t>
    </r>
    <r>
      <rPr>
        <vertAlign val="subscript"/>
        <sz val="12"/>
        <rFont val="Times New Roman"/>
        <family val="1"/>
      </rPr>
      <t>ШВ</t>
    </r>
    <r>
      <rPr>
        <sz val="12"/>
        <rFont val="Times New Roman"/>
        <family val="1"/>
      </rPr>
      <t>, млн. м</t>
    </r>
    <r>
      <rPr>
        <vertAlign val="superscript"/>
        <sz val="12"/>
        <rFont val="Times New Roman"/>
        <family val="1"/>
      </rPr>
      <t>3</t>
    </r>
  </si>
  <si>
    <r>
      <t>Довжина русла річки, L</t>
    </r>
    <r>
      <rPr>
        <vertAlign val="subscript"/>
        <sz val="12"/>
        <rFont val="Times New Roman"/>
        <family val="1"/>
      </rPr>
      <t>РУС</t>
    </r>
    <r>
      <rPr>
        <sz val="12"/>
        <rFont val="Times New Roman"/>
        <family val="1"/>
      </rPr>
      <t>, м</t>
    </r>
  </si>
  <si>
    <r>
      <t>Середня ширина русла річки, B</t>
    </r>
    <r>
      <rPr>
        <vertAlign val="subscript"/>
        <sz val="12"/>
        <rFont val="Times New Roman"/>
        <family val="1"/>
      </rPr>
      <t>сер</t>
    </r>
    <r>
      <rPr>
        <sz val="12"/>
        <rFont val="Times New Roman"/>
        <family val="1"/>
      </rPr>
      <t>, м</t>
    </r>
  </si>
  <si>
    <r>
      <t>Середня глибина води в руслі річки, h</t>
    </r>
    <r>
      <rPr>
        <vertAlign val="subscript"/>
        <sz val="12"/>
        <rFont val="Times New Roman"/>
        <family val="1"/>
      </rPr>
      <t>сер</t>
    </r>
    <r>
      <rPr>
        <sz val="12"/>
        <rFont val="Times New Roman"/>
        <family val="1"/>
      </rPr>
      <t>, м</t>
    </r>
  </si>
  <si>
    <r>
      <t>Об'єм води в руслі річки, W</t>
    </r>
    <r>
      <rPr>
        <vertAlign val="subscript"/>
        <sz val="12"/>
        <rFont val="Times New Roman"/>
        <family val="1"/>
      </rPr>
      <t>РУС</t>
    </r>
    <r>
      <rPr>
        <sz val="12"/>
        <rFont val="Times New Roman"/>
        <family val="1"/>
      </rPr>
      <t>, млн. м</t>
    </r>
    <r>
      <rPr>
        <vertAlign val="superscript"/>
        <sz val="12"/>
        <rFont val="Times New Roman"/>
        <family val="1"/>
      </rPr>
      <t>3</t>
    </r>
  </si>
  <si>
    <r>
      <t>Об'єм природного стоку річки річки, W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, млн. м</t>
    </r>
    <r>
      <rPr>
        <vertAlign val="superscript"/>
        <sz val="12"/>
        <rFont val="Times New Roman"/>
        <family val="1"/>
      </rPr>
      <t>3</t>
    </r>
  </si>
  <si>
    <t>Кількість штучних водойм у басейні річки</t>
  </si>
  <si>
    <t>Вихідні дані для всіх варіантів однакові!</t>
  </si>
  <si>
    <r>
      <t xml:space="preserve">Визначення об’єму природного стоку річки, </t>
    </r>
    <r>
      <rPr>
        <sz val="12"/>
        <rFont val="Times New Roman"/>
        <family val="1"/>
      </rPr>
      <t>W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, млн. м</t>
    </r>
    <r>
      <rPr>
        <vertAlign val="superscript"/>
        <sz val="12"/>
        <rFont val="Times New Roman"/>
        <family val="1"/>
      </rPr>
      <t>3</t>
    </r>
  </si>
  <si>
    <r>
      <t xml:space="preserve">Об'єми граничнодопустимого регулювання стоку річки штучними водоймами, </t>
    </r>
    <r>
      <rPr>
        <sz val="12"/>
        <rFont val="Times New Roman"/>
        <family val="1"/>
      </rPr>
      <t>W</t>
    </r>
    <r>
      <rPr>
        <vertAlign val="subscript"/>
        <sz val="12"/>
        <rFont val="Times New Roman"/>
        <family val="1"/>
      </rPr>
      <t>ШВ</t>
    </r>
    <r>
      <rPr>
        <sz val="12"/>
        <rFont val="Times New Roman"/>
        <family val="1"/>
      </rPr>
      <t>, млн. м</t>
    </r>
    <r>
      <rPr>
        <vertAlign val="superscript"/>
        <sz val="12"/>
        <rFont val="Times New Roman"/>
        <family val="1"/>
      </rPr>
      <t>3</t>
    </r>
  </si>
  <si>
    <t>Для ретроспективного періоду (до 1989 р.) до змін клімату</t>
  </si>
  <si>
    <t>Для майбутнього періоду (2021-2050 рр.) за сценарієм А1В</t>
  </si>
  <si>
    <r>
      <t>Площа водозбору, км</t>
    </r>
    <r>
      <rPr>
        <vertAlign val="superscript"/>
        <sz val="12"/>
        <rFont val="Times New Roman"/>
        <family val="1"/>
      </rPr>
      <t>2</t>
    </r>
  </si>
  <si>
    <r>
      <t>Об'єм води штучної водойми, W</t>
    </r>
    <r>
      <rPr>
        <vertAlign val="subscript"/>
        <sz val="12"/>
        <rFont val="Times New Roman"/>
        <family val="1"/>
      </rPr>
      <t>ШВ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3</t>
    </r>
  </si>
  <si>
    <r>
      <t>Площа водної поверхні штучної водойми, F</t>
    </r>
    <r>
      <rPr>
        <vertAlign val="subscript"/>
        <sz val="12"/>
        <rFont val="Times New Roman"/>
        <family val="1"/>
      </rPr>
      <t>ШВ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2</t>
    </r>
  </si>
  <si>
    <t>Оцінка нових морфометричних характеристик штучної водойми, які утворяться після зміни її конфігурації (типу)</t>
  </si>
  <si>
    <t>Нова ширина водойми, м</t>
  </si>
  <si>
    <t>Нова глибина водойми, м</t>
  </si>
  <si>
    <r>
      <t xml:space="preserve">Нові ширина та глибина копаної водойми </t>
    </r>
    <r>
      <rPr>
        <b/>
        <sz val="12"/>
        <rFont val="Times New Roman"/>
        <family val="1"/>
      </rPr>
      <t>(з урахуванням можливостей екскаваторної техніки)</t>
    </r>
  </si>
  <si>
    <r>
      <t>Площа поперечного перерізу русла нової водойми, м</t>
    </r>
    <r>
      <rPr>
        <vertAlign val="superscript"/>
        <sz val="12"/>
        <rFont val="Times New Roman"/>
        <family val="1"/>
      </rPr>
      <t>2</t>
    </r>
  </si>
  <si>
    <t>Довжина русла нової водойми, м</t>
  </si>
  <si>
    <r>
      <t>Площа поверхні води нової водойми, м</t>
    </r>
    <r>
      <rPr>
        <vertAlign val="superscript"/>
        <sz val="12"/>
        <rFont val="Times New Roman"/>
        <family val="1"/>
      </rPr>
      <t>2</t>
    </r>
  </si>
  <si>
    <t>Кратність перевищення фактичних об'ємів ШВ над допустимими об'ємами регулюванням стоку</t>
  </si>
  <si>
    <t>Кратність зменшення площі водної поверхні штучної водойми та об’єму випареної води</t>
  </si>
  <si>
    <t>Оцінка зменшення втрат стоку на поповнення об'єму штучної водойми після зміни її конфігурації (типу)</t>
  </si>
  <si>
    <r>
      <t xml:space="preserve">Об’єм води нової штучної водойми згідно вимог Водного кодексу України та з урахуванням змін клімату </t>
    </r>
    <r>
      <rPr>
        <b/>
        <sz val="12"/>
        <color indexed="40"/>
        <rFont val="Times New Roman"/>
        <family val="1"/>
      </rPr>
      <t>(для періоду 2021-2050 рр., за сценарієм А1В)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3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</si>
  <si>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</si>
  <si>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</si>
  <si>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</si>
  <si>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</si>
  <si>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</si>
  <si>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</si>
  <si>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</si>
  <si>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</si>
  <si>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</si>
  <si>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</si>
  <si>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</si>
  <si>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</si>
  <si>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Варіанти господарської діяльності та управління водно-сольовим режимом</t>
  </si>
  <si>
    <t>Місяць року</t>
  </si>
  <si>
    <t>Побутовий стік</t>
  </si>
  <si>
    <t>Побутовий стік та морська вода</t>
  </si>
  <si>
    <t>Природній стік</t>
  </si>
  <si>
    <r>
      <rPr>
        <i/>
        <sz val="12"/>
        <rFont val="Symbol"/>
        <family val="1"/>
      </rPr>
      <t>x</t>
    </r>
    <r>
      <rPr>
        <i/>
        <vertAlign val="subscript"/>
        <sz val="12"/>
        <rFont val="Times New Roman"/>
        <family val="1"/>
      </rPr>
      <t>K,j</t>
    </r>
    <r>
      <rPr>
        <sz val="12"/>
        <rFont val="Times New Roman"/>
        <family val="1"/>
      </rPr>
      <t>,       м БС</t>
    </r>
  </si>
  <si>
    <r>
      <rPr>
        <i/>
        <sz val="12"/>
        <rFont val="Times New Roman"/>
        <family val="1"/>
      </rPr>
      <t>S</t>
    </r>
    <r>
      <rPr>
        <i/>
        <vertAlign val="subscript"/>
        <sz val="12"/>
        <rFont val="Times New Roman"/>
        <family val="1"/>
      </rPr>
      <t>K,j</t>
    </r>
    <r>
      <rPr>
        <sz val="12"/>
        <rFont val="Times New Roman"/>
        <family val="1"/>
      </rPr>
      <t>,       г/дм</t>
    </r>
    <r>
      <rPr>
        <vertAlign val="superscript"/>
        <sz val="12"/>
        <rFont val="Times New Roman"/>
        <family val="1"/>
      </rPr>
      <t>3</t>
    </r>
  </si>
  <si>
    <t>Результати імітаційного моделювання водно-сольового режиму Куяльницького лиману в майбутньому (в умовах змін клімату за сценарієм А1В, на прикладі модельного 2027 року), при різних варіантах господарської діяльності та управління водно-сольовим режимом водойми</t>
  </si>
  <si>
    <t>, початкові умови:</t>
  </si>
  <si>
    <t>(номер варіанту:</t>
  </si>
  <si>
    <t>м БС,</t>
  </si>
  <si>
    <r>
      <t>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</t>
    </r>
  </si>
  <si>
    <r>
      <rPr>
        <i/>
        <sz val="12"/>
        <rFont val="Times New Roman"/>
        <family val="1"/>
      </rPr>
      <t>S</t>
    </r>
    <r>
      <rPr>
        <i/>
        <vertAlign val="subscript"/>
        <sz val="12"/>
        <rFont val="Times New Roman"/>
        <family val="1"/>
      </rPr>
      <t>K,j</t>
    </r>
    <r>
      <rPr>
        <vertAlign val="sub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=</t>
    </r>
  </si>
  <si>
    <r>
      <rPr>
        <i/>
        <sz val="12"/>
        <rFont val="Symbol"/>
        <family val="1"/>
      </rPr>
      <t>x</t>
    </r>
    <r>
      <rPr>
        <i/>
        <vertAlign val="subscript"/>
        <sz val="12"/>
        <rFont val="Times New Roman"/>
        <family val="1"/>
      </rPr>
      <t>K,j</t>
    </r>
    <r>
      <rPr>
        <vertAlign val="sub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=</t>
    </r>
  </si>
  <si>
    <r>
      <rPr>
        <i/>
        <sz val="12"/>
        <rFont val="Times New Roman"/>
        <family val="1"/>
      </rPr>
      <t>W</t>
    </r>
    <r>
      <rPr>
        <i/>
        <vertAlign val="subscript"/>
        <sz val="12"/>
        <rFont val="Times New Roman"/>
        <family val="1"/>
      </rPr>
      <t>K,j</t>
    </r>
    <r>
      <rPr>
        <vertAlign val="sub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=</t>
    </r>
  </si>
  <si>
    <r>
      <rPr>
        <i/>
        <sz val="12"/>
        <rFont val="Times New Roman"/>
        <family val="1"/>
      </rPr>
      <t>C</t>
    </r>
    <r>
      <rPr>
        <i/>
        <vertAlign val="subscript"/>
        <sz val="12"/>
        <rFont val="Times New Roman"/>
        <family val="1"/>
      </rPr>
      <t>K,j</t>
    </r>
    <r>
      <rPr>
        <vertAlign val="sub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=</t>
    </r>
  </si>
  <si>
    <r>
      <t>млн.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</t>
    </r>
  </si>
  <si>
    <t>млн. т)</t>
  </si>
  <si>
    <t>Для автоматичних розрахунків внесіть вихідні дані в осередки зеленого кольору!</t>
  </si>
  <si>
    <t>річка Великий Куяльник</t>
  </si>
  <si>
    <r>
      <t>Для автоматичних розрахунків внесіть вихідні дані (</t>
    </r>
    <r>
      <rPr>
        <b/>
        <u val="single"/>
        <sz val="12"/>
        <color indexed="10"/>
        <rFont val="Arial"/>
        <family val="2"/>
      </rPr>
      <t>згідно свого варіанту</t>
    </r>
    <r>
      <rPr>
        <b/>
        <sz val="12"/>
        <color indexed="10"/>
        <rFont val="Arial"/>
        <family val="2"/>
      </rPr>
      <t>)                                            в осередки зеленого кольору!</t>
    </r>
  </si>
  <si>
    <r>
      <t>Для автоматичних розрахунків внесіть вихідні дані (</t>
    </r>
    <r>
      <rPr>
        <b/>
        <u val="single"/>
        <sz val="12"/>
        <color indexed="10"/>
        <rFont val="Arial"/>
        <family val="2"/>
      </rPr>
      <t>згідно свого варіанту</t>
    </r>
    <r>
      <rPr>
        <b/>
        <sz val="12"/>
        <color indexed="10"/>
        <rFont val="Arial"/>
        <family val="2"/>
      </rPr>
      <t>)</t>
    </r>
    <r>
      <rPr>
        <b/>
        <sz val="8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в</t>
    </r>
    <r>
      <rPr>
        <b/>
        <sz val="8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осередки</t>
    </r>
    <r>
      <rPr>
        <b/>
        <sz val="8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зеленого</t>
    </r>
    <r>
      <rPr>
        <b/>
        <sz val="8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кольору!</t>
    </r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</si>
</sst>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#,##0.000"/>
    <numFmt numFmtId="195" formatCode="0.0000E+00"/>
    <numFmt numFmtId="196" formatCode="0.000E+00"/>
    <numFmt numFmtId="197" formatCode="[$-FC22]d\ mmmm\ yyyy&quot; р.&quot;;@"/>
  </numFmts>
  <fonts count="65">
    <font>
      <sz val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40"/>
      <name val="Times New Roman"/>
      <family val="1"/>
    </font>
    <font>
      <i/>
      <sz val="12"/>
      <name val="Symbol"/>
      <family val="1"/>
    </font>
    <font>
      <i/>
      <vertAlign val="subscript"/>
      <sz val="12"/>
      <name val="Times New Roman"/>
      <family val="1"/>
    </font>
    <font>
      <i/>
      <sz val="12"/>
      <name val="Times New Roman"/>
      <family val="1"/>
    </font>
    <font>
      <sz val="16"/>
      <color indexed="8"/>
      <name val="Times New Roman"/>
      <family val="1"/>
    </font>
    <font>
      <sz val="14.7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top"/>
      <protection/>
    </xf>
    <xf numFmtId="184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185" fontId="2" fillId="0" borderId="10" xfId="0" applyNumberFormat="1" applyFont="1" applyFill="1" applyBorder="1" applyAlignment="1" applyProtection="1">
      <alignment horizontal="center" vertical="center"/>
      <protection hidden="1"/>
    </xf>
    <xf numFmtId="184" fontId="2" fillId="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185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/>
      <protection locked="0"/>
    </xf>
    <xf numFmtId="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85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63" fillId="34" borderId="10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63" fillId="34" borderId="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175"/>
          <c:w val="0.9225"/>
          <c:h val="0.77925"/>
        </c:manualLayout>
      </c:layout>
      <c:lineChart>
        <c:grouping val="standard"/>
        <c:varyColors val="0"/>
        <c:ser>
          <c:idx val="1"/>
          <c:order val="0"/>
          <c:tx>
            <c:v>в умовах побутового стоку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CC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'Завдання-2.3'!$A$11:$A$22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'Завдання-2.3'!$B$11:$B$22</c:f>
              <c:numCache>
                <c:ptCount val="12"/>
              </c:numCache>
            </c:numRef>
          </c:val>
          <c:smooth val="0"/>
        </c:ser>
        <c:ser>
          <c:idx val="0"/>
          <c:order val="1"/>
          <c:tx>
            <c:v>в умовах побутового стоку та надходження морської води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CC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'Завдання-2.3'!$A$11:$A$22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'Завдання-2.3'!$D$11:$D$22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в умовах природного стоку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CC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'Завдання-2.3'!$A$11:$A$22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'Завдання-2.3'!$F$11:$F$22</c:f>
              <c:numCache>
                <c:ptCount val="12"/>
              </c:numCache>
            </c:numRef>
          </c:val>
          <c:smooth val="0"/>
        </c:ser>
        <c:marker val="1"/>
        <c:axId val="28569194"/>
        <c:axId val="55796155"/>
      </c:lineChart>
      <c:cat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Місяці року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FC22]d\ mmmm\ yyyy&quot; р.&quot;;@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5796155"/>
        <c:crossesAt val="-6.5"/>
        <c:auto val="0"/>
        <c:lblOffset val="100"/>
        <c:tickLblSkip val="1"/>
        <c:tickMarkSkip val="2"/>
        <c:noMultiLvlLbl val="0"/>
      </c:catAx>
      <c:valAx>
        <c:axId val="55796155"/>
        <c:scaling>
          <c:orientation val="minMax"/>
          <c:max val="-5.5"/>
          <c:min val="-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Рівні води, м БС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28569194"/>
        <c:crossesAt val="1"/>
        <c:crossBetween val="between"/>
        <c:dispUnits/>
        <c:majorUnit val="0.1"/>
        <c:minorUnit val="0.01000000000000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75"/>
          <c:y val="0.875"/>
          <c:w val="0.485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175"/>
          <c:w val="0.921"/>
          <c:h val="0.77925"/>
        </c:manualLayout>
      </c:layout>
      <c:lineChart>
        <c:grouping val="standard"/>
        <c:varyColors val="0"/>
        <c:ser>
          <c:idx val="1"/>
          <c:order val="0"/>
          <c:tx>
            <c:v>в умовах побутового стоку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'Завдання-2.3'!$A$11:$A$22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'Завдання-2.3'!$C$11:$C$22</c:f>
              <c:numCache>
                <c:ptCount val="12"/>
              </c:numCache>
            </c:numRef>
          </c:val>
          <c:smooth val="0"/>
        </c:ser>
        <c:ser>
          <c:idx val="0"/>
          <c:order val="1"/>
          <c:tx>
            <c:v>в умовах побутового стоку та надходження морської води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'Завдання-2.3'!$A$11:$A$22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'Завдання-2.3'!$E$11:$E$22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в умовах природного стоку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'Завдання-2.3'!$A$11:$A$22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'Завдання-2.3'!$G$11:$G$22</c:f>
              <c:numCache>
                <c:ptCount val="12"/>
              </c:numCache>
            </c:numRef>
          </c:val>
          <c:smooth val="0"/>
        </c:ser>
        <c:marker val="1"/>
        <c:axId val="32403348"/>
        <c:axId val="23194677"/>
      </c:lineChart>
      <c:catAx>
        <c:axId val="3240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Місяці року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FC22]d\ mmmm\ yyyy&quot; р.&quot;;@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3194677"/>
        <c:crosses val="autoZero"/>
        <c:auto val="0"/>
        <c:lblOffset val="100"/>
        <c:tickLblSkip val="1"/>
        <c:tickMarkSkip val="2"/>
        <c:noMultiLvlLbl val="0"/>
      </c:catAx>
      <c:valAx>
        <c:axId val="23194677"/>
        <c:scaling>
          <c:orientation val="minMax"/>
          <c:max val="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Мінералізація води, г/дм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32403348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75"/>
          <c:y val="0.875"/>
          <c:w val="0.485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65"/>
  </sheetViews>
  <pageMargins left="0" right="0" top="0" bottom="0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2"/>
  </sheetPr>
  <sheetViews>
    <sheetView workbookViewId="0" zoomScale="65"/>
  </sheetViews>
  <pageMargins left="0" right="0" top="0" bottom="0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Chart 1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"/>
  <sheetViews>
    <sheetView tabSelected="1" zoomScaleSheetLayoutView="110" workbookViewId="0" topLeftCell="A1">
      <selection activeCell="A1" sqref="A1:B2"/>
    </sheetView>
  </sheetViews>
  <sheetFormatPr defaultColWidth="9.00390625" defaultRowHeight="12.75"/>
  <cols>
    <col min="1" max="1" width="58.75390625" style="3" customWidth="1"/>
    <col min="2" max="2" width="45.75390625" style="4" customWidth="1"/>
    <col min="3" max="16384" width="9.125" style="1" customWidth="1"/>
  </cols>
  <sheetData>
    <row r="1" spans="1:2" ht="15.75">
      <c r="A1" s="36" t="s">
        <v>67</v>
      </c>
      <c r="B1" s="37"/>
    </row>
    <row r="2" spans="1:2" ht="15.75">
      <c r="A2" s="37"/>
      <c r="B2" s="37"/>
    </row>
    <row r="3" spans="1:5" s="2" customFormat="1" ht="18.75" customHeight="1">
      <c r="A3" s="14" t="s">
        <v>0</v>
      </c>
      <c r="B3" s="15" t="s">
        <v>18</v>
      </c>
      <c r="E3" s="1"/>
    </row>
    <row r="4" spans="1:2" ht="18.75" customHeight="1">
      <c r="A4" s="6" t="s">
        <v>1</v>
      </c>
      <c r="B4" s="16" t="s">
        <v>68</v>
      </c>
    </row>
    <row r="5" spans="1:2" ht="18.75" customHeight="1">
      <c r="A5" s="6" t="s">
        <v>23</v>
      </c>
      <c r="B5" s="5"/>
    </row>
    <row r="6" spans="1:2" ht="18.75" customHeight="1">
      <c r="A6" s="6" t="s">
        <v>17</v>
      </c>
      <c r="B6" s="5"/>
    </row>
    <row r="7" spans="1:2" ht="21" customHeight="1">
      <c r="A7" s="38" t="s">
        <v>19</v>
      </c>
      <c r="B7" s="39"/>
    </row>
    <row r="8" spans="1:2" ht="18.75" customHeight="1">
      <c r="A8" s="6" t="s">
        <v>10</v>
      </c>
      <c r="B8" s="8"/>
    </row>
    <row r="9" spans="1:2" ht="18.75" customHeight="1">
      <c r="A9" s="6" t="s">
        <v>11</v>
      </c>
      <c r="B9" s="13"/>
    </row>
    <row r="10" spans="1:2" ht="18.75" customHeight="1">
      <c r="A10" s="6" t="s">
        <v>12</v>
      </c>
      <c r="B10" s="9"/>
    </row>
    <row r="11" spans="1:2" ht="18.75" customHeight="1">
      <c r="A11" s="6" t="s">
        <v>13</v>
      </c>
      <c r="B11" s="13"/>
    </row>
    <row r="12" spans="1:2" ht="18.75" customHeight="1">
      <c r="A12" s="6" t="s">
        <v>14</v>
      </c>
      <c r="B12" s="8"/>
    </row>
    <row r="13" spans="1:2" ht="18.75" customHeight="1">
      <c r="A13" s="6" t="s">
        <v>15</v>
      </c>
      <c r="B13" s="11">
        <f>IF(B10="","",IF(B11="","",IF(B12="","",B10*B11*B12/1000000)))</f>
      </c>
    </row>
    <row r="14" spans="1:2" ht="18.75" customHeight="1">
      <c r="A14" s="6" t="s">
        <v>16</v>
      </c>
      <c r="B14" s="10">
        <f>IF(B8="","",IF(B9="","",IF(B13="","",B8+B9+B13)))</f>
      </c>
    </row>
    <row r="15" spans="1:2" ht="21" customHeight="1">
      <c r="A15" s="38" t="s">
        <v>20</v>
      </c>
      <c r="B15" s="40"/>
    </row>
    <row r="16" spans="1:2" ht="18.75" customHeight="1">
      <c r="A16" s="6" t="s">
        <v>21</v>
      </c>
      <c r="B16" s="7"/>
    </row>
    <row r="17" spans="1:2" ht="18.75" customHeight="1">
      <c r="A17" s="6" t="s">
        <v>22</v>
      </c>
      <c r="B17" s="7"/>
    </row>
    <row r="18" spans="1:2" ht="21" customHeight="1">
      <c r="A18" s="38" t="s">
        <v>33</v>
      </c>
      <c r="B18" s="40"/>
    </row>
    <row r="19" spans="1:2" ht="18.75" customHeight="1">
      <c r="A19" s="6" t="s">
        <v>21</v>
      </c>
      <c r="B19" s="10">
        <f>IF(B9="","",IF(B16="","",B9/B16))</f>
      </c>
    </row>
    <row r="20" spans="1:2" ht="18.75" customHeight="1">
      <c r="A20" s="6" t="s">
        <v>22</v>
      </c>
      <c r="B20" s="10">
        <f>IF(B9="","",IF(B17="","",B9/B17))</f>
      </c>
    </row>
  </sheetData>
  <sheetProtection sheet="1"/>
  <mergeCells count="4">
    <mergeCell ref="A1:B2"/>
    <mergeCell ref="A7:B7"/>
    <mergeCell ref="A15:B15"/>
    <mergeCell ref="A18:B18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zoomScaleSheetLayoutView="110" workbookViewId="0" topLeftCell="A1">
      <selection activeCell="A1" sqref="A1:B2"/>
    </sheetView>
  </sheetViews>
  <sheetFormatPr defaultColWidth="9.00390625" defaultRowHeight="12.75"/>
  <cols>
    <col min="1" max="1" width="54.75390625" style="3" customWidth="1"/>
    <col min="2" max="2" width="45.75390625" style="4" customWidth="1"/>
    <col min="3" max="16384" width="9.125" style="1" customWidth="1"/>
  </cols>
  <sheetData>
    <row r="1" spans="1:2" ht="15.75">
      <c r="A1" s="36" t="s">
        <v>69</v>
      </c>
      <c r="B1" s="37"/>
    </row>
    <row r="2" spans="1:2" ht="15.75">
      <c r="A2" s="37"/>
      <c r="B2" s="37"/>
    </row>
    <row r="3" spans="1:5" s="2" customFormat="1" ht="18.75" customHeight="1">
      <c r="A3" s="14" t="s">
        <v>0</v>
      </c>
      <c r="B3" s="5"/>
      <c r="E3" s="1"/>
    </row>
    <row r="4" spans="1:2" ht="18.75" customHeight="1">
      <c r="A4" s="16" t="s">
        <v>1</v>
      </c>
      <c r="B4" s="5"/>
    </row>
    <row r="5" spans="1:2" ht="18.75" customHeight="1">
      <c r="A5" s="16" t="s">
        <v>2</v>
      </c>
      <c r="B5" s="5"/>
    </row>
    <row r="6" spans="1:2" ht="21" customHeight="1">
      <c r="A6" s="38" t="s">
        <v>9</v>
      </c>
      <c r="B6" s="39"/>
    </row>
    <row r="7" spans="1:2" ht="18.75" customHeight="1">
      <c r="A7" s="16" t="s">
        <v>3</v>
      </c>
      <c r="B7" s="7"/>
    </row>
    <row r="8" spans="1:2" ht="18.75" customHeight="1">
      <c r="A8" s="16" t="s">
        <v>4</v>
      </c>
      <c r="B8" s="7"/>
    </row>
    <row r="9" spans="1:2" ht="21" customHeight="1">
      <c r="A9" s="38" t="s">
        <v>20</v>
      </c>
      <c r="B9" s="39"/>
    </row>
    <row r="10" spans="1:2" ht="18.75" customHeight="1">
      <c r="A10" s="16" t="s">
        <v>3</v>
      </c>
      <c r="B10" s="7"/>
    </row>
    <row r="11" spans="1:2" ht="18.75" customHeight="1">
      <c r="A11" s="19" t="s">
        <v>4</v>
      </c>
      <c r="B11" s="7"/>
    </row>
    <row r="12" spans="1:2" ht="21" customHeight="1">
      <c r="A12" s="38" t="s">
        <v>5</v>
      </c>
      <c r="B12" s="39"/>
    </row>
    <row r="13" spans="1:2" ht="18.75" customHeight="1">
      <c r="A13" s="16" t="s">
        <v>24</v>
      </c>
      <c r="B13" s="9"/>
    </row>
    <row r="14" spans="1:2" ht="18.75" customHeight="1">
      <c r="A14" s="16" t="s">
        <v>25</v>
      </c>
      <c r="B14" s="9"/>
    </row>
    <row r="15" spans="1:2" ht="18.75" customHeight="1">
      <c r="A15" s="16" t="s">
        <v>6</v>
      </c>
      <c r="B15" s="8"/>
    </row>
    <row r="16" spans="1:2" ht="18.75" customHeight="1">
      <c r="A16" s="16" t="s">
        <v>7</v>
      </c>
      <c r="B16" s="9"/>
    </row>
    <row r="17" spans="1:2" ht="18.75" customHeight="1">
      <c r="A17" s="16" t="s">
        <v>8</v>
      </c>
      <c r="B17" s="9"/>
    </row>
    <row r="18" spans="1:2" ht="34.5" customHeight="1">
      <c r="A18" s="43" t="s">
        <v>26</v>
      </c>
      <c r="B18" s="44"/>
    </row>
    <row r="19" spans="1:2" ht="53.25" customHeight="1">
      <c r="A19" s="17" t="s">
        <v>36</v>
      </c>
      <c r="B19" s="18">
        <f>IF(B11="","",B11*1000000)</f>
      </c>
    </row>
    <row r="20" spans="1:2" ht="18.75" customHeight="1">
      <c r="A20" s="41" t="s">
        <v>29</v>
      </c>
      <c r="B20" s="42"/>
    </row>
    <row r="21" spans="1:2" ht="18.75" customHeight="1">
      <c r="A21" s="16" t="s">
        <v>27</v>
      </c>
      <c r="B21" s="13"/>
    </row>
    <row r="22" spans="1:2" ht="18.75" customHeight="1">
      <c r="A22" s="16" t="s">
        <v>28</v>
      </c>
      <c r="B22" s="8"/>
    </row>
    <row r="23" spans="1:2" ht="18.75" customHeight="1">
      <c r="A23" s="16" t="s">
        <v>30</v>
      </c>
      <c r="B23" s="12">
        <f>IF(B21="","",IF(B22="","",B21*B22))</f>
      </c>
    </row>
    <row r="24" spans="1:2" ht="18.75" customHeight="1">
      <c r="A24" s="16" t="s">
        <v>31</v>
      </c>
      <c r="B24" s="18">
        <f>IF(B19="","",IF(B23="","",B19/B23))</f>
      </c>
    </row>
    <row r="25" spans="1:2" ht="18.75" customHeight="1">
      <c r="A25" s="16" t="s">
        <v>32</v>
      </c>
      <c r="B25" s="18">
        <f>IF(B21="","",IF(B24="","",B24*B21))</f>
      </c>
    </row>
    <row r="26" spans="1:2" ht="34.5" customHeight="1">
      <c r="A26" s="43" t="s">
        <v>35</v>
      </c>
      <c r="B26" s="44"/>
    </row>
    <row r="27" spans="1:2" ht="34.5" customHeight="1">
      <c r="A27" s="17" t="s">
        <v>34</v>
      </c>
      <c r="B27" s="10">
        <f>IF(B14="","",IF(B25="","",B14/B25))</f>
      </c>
    </row>
  </sheetData>
  <sheetProtection sheet="1" objects="1" scenarios="1"/>
  <mergeCells count="7">
    <mergeCell ref="A20:B20"/>
    <mergeCell ref="A26:B26"/>
    <mergeCell ref="A1:B2"/>
    <mergeCell ref="A6:B6"/>
    <mergeCell ref="A9:B9"/>
    <mergeCell ref="A12:B12"/>
    <mergeCell ref="A18:B18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22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7" width="8.875" style="21" customWidth="1"/>
    <col min="8" max="16384" width="9.125" style="21" customWidth="1"/>
  </cols>
  <sheetData>
    <row r="1" spans="1:7" s="20" customFormat="1" ht="15.75" customHeight="1">
      <c r="A1" s="45" t="s">
        <v>70</v>
      </c>
      <c r="B1" s="45"/>
      <c r="C1" s="45"/>
      <c r="D1" s="45"/>
      <c r="E1" s="45"/>
      <c r="F1" s="45"/>
      <c r="G1" s="45"/>
    </row>
    <row r="2" spans="1:7" s="20" customFormat="1" ht="15.75">
      <c r="A2" s="45"/>
      <c r="B2" s="45"/>
      <c r="C2" s="45"/>
      <c r="D2" s="45"/>
      <c r="E2" s="45"/>
      <c r="F2" s="45"/>
      <c r="G2" s="45"/>
    </row>
    <row r="3" spans="1:7" ht="78.75" customHeight="1">
      <c r="A3" s="47" t="s">
        <v>56</v>
      </c>
      <c r="B3" s="47"/>
      <c r="C3" s="47"/>
      <c r="D3" s="47"/>
      <c r="E3" s="47"/>
      <c r="F3" s="47"/>
      <c r="G3" s="47"/>
    </row>
    <row r="4" spans="1:7" ht="15.75">
      <c r="A4" s="22"/>
      <c r="C4" s="23" t="s">
        <v>58</v>
      </c>
      <c r="D4" s="30"/>
      <c r="E4" s="22" t="s">
        <v>57</v>
      </c>
      <c r="F4" s="24"/>
      <c r="G4" s="25"/>
    </row>
    <row r="5" spans="1:7" ht="18.75">
      <c r="A5" s="26" t="s">
        <v>62</v>
      </c>
      <c r="B5" s="31"/>
      <c r="C5" s="22" t="s">
        <v>59</v>
      </c>
      <c r="D5" s="27"/>
      <c r="E5" s="26" t="s">
        <v>61</v>
      </c>
      <c r="F5" s="32"/>
      <c r="G5" s="22" t="s">
        <v>60</v>
      </c>
    </row>
    <row r="6" spans="1:7" ht="18.75">
      <c r="A6" s="26" t="s">
        <v>63</v>
      </c>
      <c r="B6" s="33"/>
      <c r="C6" s="22" t="s">
        <v>65</v>
      </c>
      <c r="D6" s="27"/>
      <c r="E6" s="26" t="s">
        <v>64</v>
      </c>
      <c r="F6" s="31"/>
      <c r="G6" s="22" t="s">
        <v>66</v>
      </c>
    </row>
    <row r="7" spans="1:7" ht="15.75">
      <c r="A7" s="27"/>
      <c r="B7" s="27"/>
      <c r="C7" s="27"/>
      <c r="D7" s="27"/>
      <c r="E7" s="27"/>
      <c r="F7" s="27"/>
      <c r="G7" s="27"/>
    </row>
    <row r="8" spans="1:7" ht="31.5" customHeight="1">
      <c r="A8" s="46" t="s">
        <v>50</v>
      </c>
      <c r="B8" s="46" t="s">
        <v>49</v>
      </c>
      <c r="C8" s="46"/>
      <c r="D8" s="46"/>
      <c r="E8" s="46"/>
      <c r="F8" s="46"/>
      <c r="G8" s="46"/>
    </row>
    <row r="9" spans="1:7" ht="31.5" customHeight="1">
      <c r="A9" s="46"/>
      <c r="B9" s="46" t="s">
        <v>51</v>
      </c>
      <c r="C9" s="46"/>
      <c r="D9" s="46" t="s">
        <v>52</v>
      </c>
      <c r="E9" s="46"/>
      <c r="F9" s="46" t="s">
        <v>53</v>
      </c>
      <c r="G9" s="46"/>
    </row>
    <row r="10" spans="1:7" ht="37.5">
      <c r="A10" s="46"/>
      <c r="B10" s="28" t="s">
        <v>54</v>
      </c>
      <c r="C10" s="28" t="s">
        <v>55</v>
      </c>
      <c r="D10" s="28" t="s">
        <v>54</v>
      </c>
      <c r="E10" s="28" t="s">
        <v>55</v>
      </c>
      <c r="F10" s="28" t="s">
        <v>54</v>
      </c>
      <c r="G10" s="28" t="s">
        <v>55</v>
      </c>
    </row>
    <row r="11" spans="1:7" ht="15.75">
      <c r="A11" s="29" t="s">
        <v>37</v>
      </c>
      <c r="B11" s="34"/>
      <c r="C11" s="35"/>
      <c r="D11" s="34"/>
      <c r="E11" s="35"/>
      <c r="F11" s="34"/>
      <c r="G11" s="35"/>
    </row>
    <row r="12" spans="1:7" ht="15.75">
      <c r="A12" s="29" t="s">
        <v>38</v>
      </c>
      <c r="B12" s="34"/>
      <c r="C12" s="35"/>
      <c r="D12" s="34"/>
      <c r="E12" s="35"/>
      <c r="F12" s="34"/>
      <c r="G12" s="35"/>
    </row>
    <row r="13" spans="1:7" ht="15.75">
      <c r="A13" s="29" t="s">
        <v>39</v>
      </c>
      <c r="B13" s="34"/>
      <c r="C13" s="35"/>
      <c r="D13" s="34"/>
      <c r="E13" s="35"/>
      <c r="F13" s="34"/>
      <c r="G13" s="35"/>
    </row>
    <row r="14" spans="1:7" ht="15.75">
      <c r="A14" s="29" t="s">
        <v>40</v>
      </c>
      <c r="B14" s="34"/>
      <c r="C14" s="35"/>
      <c r="D14" s="34"/>
      <c r="E14" s="35"/>
      <c r="F14" s="34"/>
      <c r="G14" s="35"/>
    </row>
    <row r="15" spans="1:7" ht="15.75">
      <c r="A15" s="29" t="s">
        <v>41</v>
      </c>
      <c r="B15" s="34"/>
      <c r="C15" s="35"/>
      <c r="D15" s="34"/>
      <c r="E15" s="35"/>
      <c r="F15" s="34"/>
      <c r="G15" s="35"/>
    </row>
    <row r="16" spans="1:7" ht="15.75">
      <c r="A16" s="29" t="s">
        <v>42</v>
      </c>
      <c r="B16" s="34"/>
      <c r="C16" s="35"/>
      <c r="D16" s="34"/>
      <c r="E16" s="35"/>
      <c r="F16" s="34"/>
      <c r="G16" s="35"/>
    </row>
    <row r="17" spans="1:7" ht="15.75">
      <c r="A17" s="29" t="s">
        <v>43</v>
      </c>
      <c r="B17" s="34"/>
      <c r="C17" s="35"/>
      <c r="D17" s="34"/>
      <c r="E17" s="35"/>
      <c r="F17" s="34"/>
      <c r="G17" s="35"/>
    </row>
    <row r="18" spans="1:7" ht="15.75">
      <c r="A18" s="29" t="s">
        <v>44</v>
      </c>
      <c r="B18" s="34"/>
      <c r="C18" s="35"/>
      <c r="D18" s="34"/>
      <c r="E18" s="35"/>
      <c r="F18" s="34"/>
      <c r="G18" s="35"/>
    </row>
    <row r="19" spans="1:7" ht="15.75">
      <c r="A19" s="29" t="s">
        <v>45</v>
      </c>
      <c r="B19" s="34"/>
      <c r="C19" s="35"/>
      <c r="D19" s="34"/>
      <c r="E19" s="35"/>
      <c r="F19" s="34"/>
      <c r="G19" s="35"/>
    </row>
    <row r="20" spans="1:7" ht="15.75">
      <c r="A20" s="29" t="s">
        <v>46</v>
      </c>
      <c r="B20" s="34"/>
      <c r="C20" s="35"/>
      <c r="D20" s="34"/>
      <c r="E20" s="35"/>
      <c r="F20" s="34"/>
      <c r="G20" s="35"/>
    </row>
    <row r="21" spans="1:7" ht="15.75">
      <c r="A21" s="29" t="s">
        <v>47</v>
      </c>
      <c r="B21" s="34"/>
      <c r="C21" s="35"/>
      <c r="D21" s="34"/>
      <c r="E21" s="35"/>
      <c r="F21" s="34"/>
      <c r="G21" s="35"/>
    </row>
    <row r="22" spans="1:7" ht="15.75">
      <c r="A22" s="29" t="s">
        <v>48</v>
      </c>
      <c r="B22" s="34"/>
      <c r="C22" s="35"/>
      <c r="D22" s="34"/>
      <c r="E22" s="35"/>
      <c r="F22" s="34"/>
      <c r="G22" s="35"/>
    </row>
  </sheetData>
  <sheetProtection sheet="1" objects="1" scenarios="1"/>
  <mergeCells count="7">
    <mergeCell ref="A1:G2"/>
    <mergeCell ref="A8:A10"/>
    <mergeCell ref="B9:C9"/>
    <mergeCell ref="D9:E9"/>
    <mergeCell ref="F9:G9"/>
    <mergeCell ref="B8:G8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 Олег Николаевич</dc:creator>
  <cp:keywords/>
  <dc:description/>
  <cp:lastModifiedBy>Оля Гриб</cp:lastModifiedBy>
  <cp:lastPrinted>2017-09-20T09:51:32Z</cp:lastPrinted>
  <dcterms:created xsi:type="dcterms:W3CDTF">2017-09-20T08:21:13Z</dcterms:created>
  <dcterms:modified xsi:type="dcterms:W3CDTF">2019-06-07T16:38:04Z</dcterms:modified>
  <cp:category/>
  <cp:version/>
  <cp:contentType/>
  <cp:contentStatus/>
</cp:coreProperties>
</file>